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4" i="2" l="1"/>
  <c r="J129" i="2" l="1"/>
  <c r="J75" i="2"/>
  <c r="J135" i="2"/>
  <c r="J213" i="2"/>
  <c r="J171" i="2"/>
  <c r="J105" i="2"/>
  <c r="J99" i="2"/>
  <c r="J93" i="2"/>
  <c r="J45" i="2"/>
  <c r="J39" i="2"/>
  <c r="J33" i="2"/>
  <c r="J250" i="2" l="1"/>
  <c r="L171" i="2" l="1"/>
  <c r="K171" i="2"/>
  <c r="J177" i="2"/>
  <c r="J176" i="2"/>
  <c r="J174" i="2"/>
  <c r="K195" i="2"/>
  <c r="K194" i="2"/>
  <c r="K192" i="2"/>
  <c r="J194" i="2"/>
  <c r="J192" i="2"/>
  <c r="F272" i="2"/>
  <c r="F271" i="2"/>
  <c r="F270" i="2"/>
  <c r="F269" i="2"/>
  <c r="F268" i="2"/>
  <c r="L267" i="2"/>
  <c r="K267" i="2"/>
  <c r="J267" i="2"/>
  <c r="I267" i="2"/>
  <c r="H267" i="2"/>
  <c r="G267" i="2"/>
  <c r="F265" i="2"/>
  <c r="F264" i="2"/>
  <c r="F263" i="2"/>
  <c r="F262" i="2"/>
  <c r="F261" i="2"/>
  <c r="L260" i="2"/>
  <c r="K260" i="2"/>
  <c r="K191" i="2" s="1"/>
  <c r="J260" i="2"/>
  <c r="I260" i="2"/>
  <c r="H260" i="2"/>
  <c r="G260" i="2"/>
  <c r="I171" i="2"/>
  <c r="F267" i="2" l="1"/>
  <c r="F260" i="2"/>
  <c r="L123" i="2"/>
  <c r="L122" i="2"/>
  <c r="L120" i="2"/>
  <c r="K123" i="2"/>
  <c r="K122" i="2"/>
  <c r="K120" i="2"/>
  <c r="J123" i="2"/>
  <c r="J122" i="2"/>
  <c r="J120" i="2"/>
  <c r="I159" i="2"/>
  <c r="I147" i="2"/>
  <c r="I135" i="2"/>
  <c r="I129" i="2"/>
  <c r="I93" i="2"/>
  <c r="I87" i="2"/>
  <c r="I75" i="2"/>
  <c r="I51" i="2"/>
  <c r="F51" i="2" s="1"/>
  <c r="J195" i="2"/>
  <c r="G122" i="2"/>
  <c r="G120" i="2"/>
  <c r="G14" i="2"/>
  <c r="I120" i="2"/>
  <c r="H122" i="2"/>
  <c r="H120" i="2"/>
  <c r="G124" i="2"/>
  <c r="L47" i="2"/>
  <c r="J17" i="2"/>
  <c r="I80" i="2"/>
  <c r="I78" i="2"/>
  <c r="I194" i="2"/>
  <c r="I192" i="2"/>
  <c r="I193" i="2"/>
  <c r="H195" i="2"/>
  <c r="I239" i="2"/>
  <c r="J239" i="2"/>
  <c r="H213" i="2"/>
  <c r="G183" i="2"/>
  <c r="H171" i="2"/>
  <c r="G171" i="2"/>
  <c r="G159" i="2"/>
  <c r="H135" i="2"/>
  <c r="H129" i="2"/>
  <c r="H111" i="2"/>
  <c r="G111" i="2"/>
  <c r="I105" i="2"/>
  <c r="H105" i="2"/>
  <c r="G105" i="2"/>
  <c r="I99" i="2"/>
  <c r="H99" i="2"/>
  <c r="H93" i="2"/>
  <c r="G93" i="2"/>
  <c r="G81" i="2" s="1"/>
  <c r="H87" i="2"/>
  <c r="F76" i="2"/>
  <c r="F74" i="2"/>
  <c r="F73" i="2"/>
  <c r="F72" i="2"/>
  <c r="F67" i="2"/>
  <c r="F64" i="2"/>
  <c r="F63" i="2"/>
  <c r="F62" i="2"/>
  <c r="F61" i="2"/>
  <c r="F60" i="2"/>
  <c r="F58" i="2"/>
  <c r="F57" i="2"/>
  <c r="F55" i="2"/>
  <c r="F54" i="2"/>
  <c r="F52" i="2"/>
  <c r="F50" i="2"/>
  <c r="F49" i="2"/>
  <c r="F48" i="2"/>
  <c r="F46" i="2"/>
  <c r="F44" i="2"/>
  <c r="F43" i="2"/>
  <c r="F42" i="2"/>
  <c r="F40" i="2"/>
  <c r="F38" i="2"/>
  <c r="F37" i="2"/>
  <c r="F36" i="2"/>
  <c r="F34" i="2"/>
  <c r="F32" i="2"/>
  <c r="F31" i="2"/>
  <c r="F30" i="2"/>
  <c r="F28" i="2"/>
  <c r="F27" i="2"/>
  <c r="F26" i="2"/>
  <c r="F25" i="2"/>
  <c r="F24" i="2"/>
  <c r="F22" i="2"/>
  <c r="F20" i="2"/>
  <c r="F19" i="2"/>
  <c r="F18" i="2"/>
  <c r="H75" i="2"/>
  <c r="H12" i="2"/>
  <c r="G13" i="2"/>
  <c r="F13" i="2" s="1"/>
  <c r="G12" i="2"/>
  <c r="I21" i="2"/>
  <c r="G17" i="2"/>
  <c r="G23" i="2"/>
  <c r="G33" i="2"/>
  <c r="H39" i="2"/>
  <c r="H15" i="2" s="1"/>
  <c r="G39" i="2"/>
  <c r="F39" i="2" s="1"/>
  <c r="G41" i="2"/>
  <c r="G47" i="2"/>
  <c r="H56" i="2"/>
  <c r="F56" i="2" s="1"/>
  <c r="G53" i="2"/>
  <c r="G15" i="2" l="1"/>
  <c r="H123" i="2"/>
  <c r="G35" i="2"/>
  <c r="G123" i="2"/>
  <c r="G29" i="2"/>
  <c r="I81" i="2"/>
  <c r="H53" i="2"/>
  <c r="I123" i="2"/>
  <c r="F75" i="2"/>
  <c r="I15" i="2"/>
  <c r="F21" i="2"/>
  <c r="H14" i="2"/>
  <c r="F33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F251" i="2"/>
  <c r="F250" i="2"/>
  <c r="F249" i="2"/>
  <c r="F248" i="2"/>
  <c r="F247" i="2"/>
  <c r="L246" i="2"/>
  <c r="K246" i="2"/>
  <c r="J246" i="2"/>
  <c r="I246" i="2"/>
  <c r="H246" i="2"/>
  <c r="G246" i="2"/>
  <c r="J80" i="2"/>
  <c r="J78" i="2"/>
  <c r="I12" i="2"/>
  <c r="F253" i="2" l="1"/>
  <c r="F246" i="2"/>
  <c r="F118" i="2"/>
  <c r="I113" i="2"/>
  <c r="F117" i="2"/>
  <c r="F116" i="2"/>
  <c r="F115" i="2"/>
  <c r="F114" i="2"/>
  <c r="L113" i="2"/>
  <c r="K113" i="2"/>
  <c r="J113" i="2"/>
  <c r="H113" i="2"/>
  <c r="G113" i="2"/>
  <c r="I14" i="2"/>
  <c r="F113" i="2" l="1"/>
  <c r="J81" i="2"/>
  <c r="J83" i="2" l="1"/>
  <c r="I219" i="2"/>
  <c r="I195" i="2" s="1"/>
  <c r="I215" i="2" l="1"/>
  <c r="L276" i="2" l="1"/>
  <c r="K276" i="2"/>
  <c r="I276" i="2"/>
  <c r="H276" i="2"/>
  <c r="G276" i="2"/>
  <c r="F193" i="2"/>
  <c r="F22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J276" i="2" l="1"/>
  <c r="F145" i="2"/>
  <c r="F139" i="2"/>
  <c r="F133" i="2"/>
  <c r="F127" i="2"/>
  <c r="I122" i="2"/>
  <c r="F121" i="2"/>
  <c r="F109" i="2"/>
  <c r="F103" i="2" l="1"/>
  <c r="F97" i="2"/>
  <c r="F91" i="2"/>
  <c r="F79" i="2"/>
  <c r="F85" i="2"/>
  <c r="J14" i="2"/>
  <c r="K14" i="2"/>
  <c r="L14" i="2"/>
  <c r="F14" i="2" l="1"/>
  <c r="F276" i="2"/>
  <c r="F244" i="2"/>
  <c r="F243" i="2"/>
  <c r="F242" i="2"/>
  <c r="F240" i="2"/>
  <c r="L239" i="2"/>
  <c r="K239" i="2"/>
  <c r="H239" i="2"/>
  <c r="G239" i="2"/>
  <c r="F239" i="2" l="1"/>
  <c r="J15" i="2"/>
  <c r="J12" i="2"/>
  <c r="F45" i="2" l="1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L143" i="2"/>
  <c r="K137" i="2"/>
  <c r="L137" i="2"/>
  <c r="L131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119" i="2" l="1"/>
  <c r="L277" i="2"/>
  <c r="L77" i="2"/>
  <c r="L12" i="2"/>
  <c r="L275" i="2" s="1"/>
  <c r="L15" i="2"/>
  <c r="L278" i="2" s="1"/>
  <c r="L16" i="2"/>
  <c r="L279" i="2" s="1"/>
  <c r="L17" i="2"/>
  <c r="K12" i="2"/>
  <c r="K15" i="2"/>
  <c r="K16" i="2"/>
  <c r="K17" i="2"/>
  <c r="L53" i="2"/>
  <c r="L41" i="2"/>
  <c r="L35" i="2"/>
  <c r="L29" i="2"/>
  <c r="L23" i="2"/>
  <c r="F12" i="2" l="1"/>
  <c r="F15" i="2"/>
  <c r="L11" i="2"/>
  <c r="L274" i="2" s="1"/>
  <c r="F213" i="2"/>
  <c r="I233" i="2"/>
  <c r="J233" i="2"/>
  <c r="H233" i="2"/>
  <c r="G233" i="2"/>
  <c r="I83" i="2"/>
  <c r="F233" i="2" l="1"/>
  <c r="I209" i="2"/>
  <c r="F93" i="2"/>
  <c r="F111" i="2"/>
  <c r="F171" i="2"/>
  <c r="F159" i="2"/>
  <c r="F105" i="2"/>
  <c r="J59" i="2" l="1"/>
  <c r="I59" i="2"/>
  <c r="H59" i="2"/>
  <c r="G59" i="2"/>
  <c r="G11" i="2" s="1"/>
  <c r="J185" i="2"/>
  <c r="I185" i="2"/>
  <c r="H185" i="2"/>
  <c r="G185" i="2"/>
  <c r="F59" i="2" l="1"/>
  <c r="F185" i="2"/>
  <c r="K209" i="2"/>
  <c r="K196" i="2"/>
  <c r="K167" i="2"/>
  <c r="K161" i="2"/>
  <c r="K155" i="2"/>
  <c r="K143" i="2"/>
  <c r="K131" i="2"/>
  <c r="K125" i="2"/>
  <c r="K124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11" i="2" l="1"/>
  <c r="K119" i="2"/>
  <c r="K277" i="2"/>
  <c r="K77" i="2"/>
  <c r="K279" i="2"/>
  <c r="K278" i="2"/>
  <c r="K275" i="2"/>
  <c r="F183" i="2"/>
  <c r="H194" i="2"/>
  <c r="K274" i="2" l="1"/>
  <c r="N275" i="2" s="1"/>
  <c r="G179" i="2"/>
  <c r="I179" i="2"/>
  <c r="J179" i="2"/>
  <c r="H179" i="2"/>
  <c r="G107" i="2"/>
  <c r="I107" i="2"/>
  <c r="J107" i="2"/>
  <c r="H107" i="2"/>
  <c r="F107" i="2" l="1"/>
  <c r="F179" i="2"/>
  <c r="F219" i="2"/>
  <c r="H16" i="2" l="1"/>
  <c r="I16" i="2"/>
  <c r="J16" i="2"/>
  <c r="G192" i="2"/>
  <c r="H192" i="2"/>
  <c r="G194" i="2"/>
  <c r="G195" i="2"/>
  <c r="G196" i="2"/>
  <c r="H196" i="2"/>
  <c r="I196" i="2"/>
  <c r="J196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277" i="2"/>
  <c r="H78" i="2"/>
  <c r="H71" i="2"/>
  <c r="H65" i="2" s="1"/>
  <c r="I71" i="2"/>
  <c r="I65" i="2" s="1"/>
  <c r="H70" i="2"/>
  <c r="I70" i="2"/>
  <c r="J70" i="2"/>
  <c r="H69" i="2"/>
  <c r="I69" i="2"/>
  <c r="I278" i="2" s="1"/>
  <c r="J69" i="2"/>
  <c r="H68" i="2"/>
  <c r="I68" i="2"/>
  <c r="J68" i="2"/>
  <c r="H66" i="2"/>
  <c r="I66" i="2"/>
  <c r="I275" i="2" s="1"/>
  <c r="J66" i="2"/>
  <c r="F16" i="2" l="1"/>
  <c r="H277" i="2"/>
  <c r="I77" i="2"/>
  <c r="J278" i="2"/>
  <c r="J77" i="2"/>
  <c r="J277" i="2"/>
  <c r="F195" i="2"/>
  <c r="F196" i="2"/>
  <c r="F192" i="2"/>
  <c r="F194" i="2"/>
  <c r="H81" i="2"/>
  <c r="H278" i="2" s="1"/>
  <c r="H275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191" i="2" s="1"/>
  <c r="J203" i="2"/>
  <c r="J167" i="2"/>
  <c r="J161" i="2"/>
  <c r="J155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19" i="2" l="1"/>
  <c r="J11" i="2"/>
  <c r="J275" i="2"/>
  <c r="J279" i="2"/>
  <c r="J274" i="2" l="1"/>
  <c r="I23" i="2" l="1"/>
  <c r="H23" i="2"/>
  <c r="F23" i="2" l="1"/>
  <c r="F129" i="2"/>
  <c r="F123" i="2" l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l="1"/>
  <c r="F143" i="2"/>
  <c r="F137" i="2"/>
  <c r="F131" i="2"/>
  <c r="F125" i="2"/>
  <c r="F209" i="2"/>
  <c r="I17" i="2"/>
  <c r="H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F68" i="2" s="1"/>
  <c r="G69" i="2"/>
  <c r="G278" i="2" s="1"/>
  <c r="G70" i="2"/>
  <c r="F70" i="2" s="1"/>
  <c r="G71" i="2"/>
  <c r="F71" i="2" s="1"/>
  <c r="F69" i="2" l="1"/>
  <c r="F278" i="2" s="1"/>
  <c r="G65" i="2"/>
  <c r="F65" i="2" l="1"/>
  <c r="G78" i="2"/>
  <c r="F78" i="2" s="1"/>
  <c r="F275" i="2" s="1"/>
  <c r="G80" i="2"/>
  <c r="G82" i="2"/>
  <c r="G89" i="2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F53" i="2" s="1"/>
  <c r="I47" i="2"/>
  <c r="H47" i="2"/>
  <c r="I41" i="2"/>
  <c r="H41" i="2"/>
  <c r="H35" i="2"/>
  <c r="I35" i="2"/>
  <c r="I29" i="2"/>
  <c r="I191" i="2" l="1"/>
  <c r="F35" i="2"/>
  <c r="G119" i="2"/>
  <c r="F89" i="2"/>
  <c r="G77" i="2"/>
  <c r="H119" i="2"/>
  <c r="I119" i="2"/>
  <c r="F41" i="2"/>
  <c r="I11" i="2"/>
  <c r="H191" i="2"/>
  <c r="F47" i="2"/>
  <c r="F80" i="2"/>
  <c r="F277" i="2" s="1"/>
  <c r="G277" i="2"/>
  <c r="F197" i="2"/>
  <c r="F155" i="2"/>
  <c r="F215" i="2"/>
  <c r="F82" i="2"/>
  <c r="F279" i="2" s="1"/>
  <c r="G279" i="2"/>
  <c r="F167" i="2"/>
  <c r="F161" i="2"/>
  <c r="F221" i="2"/>
  <c r="G275" i="2"/>
  <c r="G191" i="2"/>
  <c r="I279" i="2"/>
  <c r="H279" i="2"/>
  <c r="H29" i="2"/>
  <c r="G274" i="2" l="1"/>
  <c r="F77" i="2"/>
  <c r="I274" i="2"/>
  <c r="F29" i="2"/>
  <c r="H11" i="2"/>
  <c r="F11" i="2" s="1"/>
  <c r="F191" i="2"/>
  <c r="F119" i="2"/>
  <c r="H274" i="2" l="1"/>
  <c r="F274" i="2"/>
</calcChain>
</file>

<file path=xl/sharedStrings.xml><?xml version="1.0" encoding="utf-8"?>
<sst xmlns="http://schemas.openxmlformats.org/spreadsheetml/2006/main" count="494" uniqueCount="203">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</sst>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167" fontId="21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7"/>
  <sheetViews>
    <sheetView tabSelected="1" view="pageBreakPreview" topLeftCell="H1" zoomScaleNormal="100" zoomScaleSheetLayoutView="100" workbookViewId="0">
      <pane ySplit="9" topLeftCell="A263" activePane="bottomLeft" state="frozen"/>
      <selection pane="bottomLeft" activeCell="P277" sqref="P277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9" t="s">
        <v>192</v>
      </c>
      <c r="H1" s="99"/>
      <c r="I1" s="99"/>
      <c r="J1" s="99"/>
      <c r="K1" s="99"/>
      <c r="L1" s="99"/>
    </row>
    <row r="2" spans="1:53" ht="10.5" customHeight="1" x14ac:dyDescent="0.2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 x14ac:dyDescent="0.2">
      <c r="A3" s="97" t="s">
        <v>77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 x14ac:dyDescent="0.2">
      <c r="A6" s="136" t="s">
        <v>48</v>
      </c>
      <c r="B6" s="136" t="s">
        <v>49</v>
      </c>
      <c r="C6" s="136" t="s">
        <v>50</v>
      </c>
      <c r="D6" s="136" t="s">
        <v>51</v>
      </c>
      <c r="E6" s="136" t="s">
        <v>52</v>
      </c>
      <c r="F6" s="136" t="s">
        <v>53</v>
      </c>
      <c r="G6" s="136" t="s">
        <v>76</v>
      </c>
      <c r="H6" s="139"/>
      <c r="I6" s="139"/>
      <c r="J6" s="139"/>
      <c r="K6" s="139"/>
      <c r="L6" s="139"/>
    </row>
    <row r="7" spans="1:53" ht="21.75" customHeight="1" x14ac:dyDescent="0.2">
      <c r="A7" s="137"/>
      <c r="B7" s="137"/>
      <c r="C7" s="137"/>
      <c r="D7" s="137"/>
      <c r="E7" s="137"/>
      <c r="F7" s="137"/>
      <c r="G7" s="138"/>
      <c r="H7" s="140"/>
      <c r="I7" s="140"/>
      <c r="J7" s="140"/>
      <c r="K7" s="140"/>
      <c r="L7" s="140"/>
    </row>
    <row r="8" spans="1:53" s="31" customFormat="1" ht="21.75" customHeight="1" x14ac:dyDescent="0.2">
      <c r="A8" s="137"/>
      <c r="B8" s="137"/>
      <c r="C8" s="137"/>
      <c r="D8" s="137"/>
      <c r="E8" s="137"/>
      <c r="F8" s="137"/>
      <c r="G8" s="136" t="s">
        <v>70</v>
      </c>
      <c r="H8" s="136" t="s">
        <v>73</v>
      </c>
      <c r="I8" s="136" t="s">
        <v>103</v>
      </c>
      <c r="J8" s="141" t="s">
        <v>127</v>
      </c>
      <c r="K8" s="100" t="s">
        <v>138</v>
      </c>
      <c r="L8" s="100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38"/>
      <c r="B9" s="138"/>
      <c r="C9" s="138"/>
      <c r="D9" s="138"/>
      <c r="E9" s="138"/>
      <c r="F9" s="138"/>
      <c r="G9" s="137"/>
      <c r="H9" s="137"/>
      <c r="I9" s="137"/>
      <c r="J9" s="141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08" t="s">
        <v>54</v>
      </c>
      <c r="B11" s="123" t="s">
        <v>79</v>
      </c>
      <c r="C11" s="108" t="s">
        <v>181</v>
      </c>
      <c r="D11" s="123" t="s">
        <v>141</v>
      </c>
      <c r="E11" s="25" t="s">
        <v>47</v>
      </c>
      <c r="F11" s="13">
        <f t="shared" ref="F11:F42" si="0">G11+H11+I11+J11+K11+L11</f>
        <v>613942.75815999997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107762.383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09"/>
      <c r="B12" s="124"/>
      <c r="C12" s="109"/>
      <c r="D12" s="124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09"/>
      <c r="B13" s="124"/>
      <c r="C13" s="109"/>
      <c r="D13" s="124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09"/>
      <c r="B14" s="124"/>
      <c r="C14" s="109"/>
      <c r="D14" s="124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9"/>
      <c r="B15" s="124"/>
      <c r="C15" s="109"/>
      <c r="D15" s="124"/>
      <c r="E15" s="25" t="s">
        <v>57</v>
      </c>
      <c r="F15" s="13">
        <f t="shared" si="0"/>
        <v>612333.50158000004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107654.383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10"/>
      <c r="B16" s="130"/>
      <c r="C16" s="110"/>
      <c r="D16" s="130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23" t="s">
        <v>59</v>
      </c>
      <c r="B17" s="125" t="s">
        <v>110</v>
      </c>
      <c r="C17" s="108" t="s">
        <v>165</v>
      </c>
      <c r="D17" s="123" t="s">
        <v>142</v>
      </c>
      <c r="E17" s="25" t="s">
        <v>47</v>
      </c>
      <c r="F17" s="13">
        <f t="shared" si="0"/>
        <v>1794.34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67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4"/>
      <c r="B18" s="126"/>
      <c r="C18" s="109"/>
      <c r="D18" s="124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24"/>
      <c r="B19" s="126"/>
      <c r="C19" s="109"/>
      <c r="D19" s="124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24"/>
      <c r="B20" s="126"/>
      <c r="C20" s="109"/>
      <c r="D20" s="124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24"/>
      <c r="B21" s="126"/>
      <c r="C21" s="109"/>
      <c r="D21" s="124"/>
      <c r="E21" s="18" t="s">
        <v>57</v>
      </c>
      <c r="F21" s="13">
        <f t="shared" si="0"/>
        <v>1794.34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67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30"/>
      <c r="B22" s="127"/>
      <c r="C22" s="110"/>
      <c r="D22" s="130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3" t="s">
        <v>60</v>
      </c>
      <c r="B23" s="125" t="s">
        <v>121</v>
      </c>
      <c r="C23" s="108" t="s">
        <v>162</v>
      </c>
      <c r="D23" s="123" t="s">
        <v>143</v>
      </c>
      <c r="E23" s="25" t="s">
        <v>47</v>
      </c>
      <c r="F23" s="13">
        <f t="shared" si="0"/>
        <v>4700.8919999999998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129.78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4"/>
      <c r="B24" s="126"/>
      <c r="C24" s="109"/>
      <c r="D24" s="124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24"/>
      <c r="B25" s="126"/>
      <c r="C25" s="109"/>
      <c r="D25" s="124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24"/>
      <c r="B26" s="126"/>
      <c r="C26" s="109"/>
      <c r="D26" s="124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4"/>
      <c r="B27" s="126"/>
      <c r="C27" s="109"/>
      <c r="D27" s="124"/>
      <c r="E27" s="18" t="s">
        <v>57</v>
      </c>
      <c r="F27" s="13">
        <f t="shared" si="0"/>
        <v>4700.8919999999998</v>
      </c>
      <c r="G27" s="17">
        <v>4313.3779999999997</v>
      </c>
      <c r="H27" s="16">
        <v>171</v>
      </c>
      <c r="I27" s="16">
        <v>86.733999999999995</v>
      </c>
      <c r="J27" s="16">
        <v>129.78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30"/>
      <c r="B28" s="127"/>
      <c r="C28" s="110"/>
      <c r="D28" s="130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23" t="s">
        <v>61</v>
      </c>
      <c r="B29" s="125" t="s">
        <v>120</v>
      </c>
      <c r="C29" s="108" t="s">
        <v>182</v>
      </c>
      <c r="D29" s="123" t="s">
        <v>144</v>
      </c>
      <c r="E29" s="25" t="s">
        <v>47</v>
      </c>
      <c r="F29" s="13">
        <f t="shared" si="0"/>
        <v>29210.212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5241.7219999999998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24"/>
      <c r="B30" s="126"/>
      <c r="C30" s="109"/>
      <c r="D30" s="124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24"/>
      <c r="B31" s="126"/>
      <c r="C31" s="109"/>
      <c r="D31" s="124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24"/>
      <c r="B32" s="126"/>
      <c r="C32" s="109"/>
      <c r="D32" s="124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4"/>
      <c r="B33" s="126"/>
      <c r="C33" s="109"/>
      <c r="D33" s="124"/>
      <c r="E33" s="18" t="s">
        <v>57</v>
      </c>
      <c r="F33" s="13">
        <f t="shared" si="0"/>
        <v>29210.212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f>5237.186+4.536</f>
        <v>5241.7219999999998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30"/>
      <c r="B34" s="127"/>
      <c r="C34" s="110"/>
      <c r="D34" s="130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23" t="s">
        <v>62</v>
      </c>
      <c r="B35" s="125" t="s">
        <v>111</v>
      </c>
      <c r="C35" s="108" t="s">
        <v>183</v>
      </c>
      <c r="D35" s="123" t="s">
        <v>145</v>
      </c>
      <c r="E35" s="25" t="s">
        <v>47</v>
      </c>
      <c r="F35" s="13">
        <f t="shared" si="0"/>
        <v>411318.89199999999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72583.758000000002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24"/>
      <c r="B36" s="126"/>
      <c r="C36" s="109"/>
      <c r="D36" s="124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24"/>
      <c r="B37" s="126"/>
      <c r="C37" s="109"/>
      <c r="D37" s="124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24"/>
      <c r="B38" s="126"/>
      <c r="C38" s="109"/>
      <c r="D38" s="124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4"/>
      <c r="B39" s="126"/>
      <c r="C39" s="109"/>
      <c r="D39" s="124"/>
      <c r="E39" s="25" t="s">
        <v>57</v>
      </c>
      <c r="F39" s="13">
        <f t="shared" si="0"/>
        <v>411318.89199999999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f>72538.398+45.36</f>
        <v>72583.758000000002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30"/>
      <c r="B40" s="127"/>
      <c r="C40" s="110"/>
      <c r="D40" s="130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23" t="s">
        <v>74</v>
      </c>
      <c r="B41" s="125" t="s">
        <v>112</v>
      </c>
      <c r="C41" s="108" t="s">
        <v>184</v>
      </c>
      <c r="D41" s="123" t="s">
        <v>146</v>
      </c>
      <c r="E41" s="25" t="s">
        <v>47</v>
      </c>
      <c r="F41" s="13">
        <f t="shared" si="0"/>
        <v>100019.299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17594.851999999999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24"/>
      <c r="B42" s="126"/>
      <c r="C42" s="109"/>
      <c r="D42" s="124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24"/>
      <c r="B43" s="126"/>
      <c r="C43" s="109"/>
      <c r="D43" s="124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24"/>
      <c r="B44" s="126"/>
      <c r="C44" s="109"/>
      <c r="D44" s="124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4"/>
      <c r="B45" s="126"/>
      <c r="C45" s="109"/>
      <c r="D45" s="124"/>
      <c r="E45" s="25" t="s">
        <v>57</v>
      </c>
      <c r="F45" s="13">
        <f t="shared" si="16"/>
        <v>100019.299</v>
      </c>
      <c r="G45" s="17">
        <v>14031.442999999999</v>
      </c>
      <c r="H45" s="16">
        <v>14843.402</v>
      </c>
      <c r="I45" s="16">
        <v>16185.050999999999</v>
      </c>
      <c r="J45" s="17">
        <f>17581.244+13.608</f>
        <v>17594.851999999999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30"/>
      <c r="B46" s="127"/>
      <c r="C46" s="110"/>
      <c r="D46" s="130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23" t="s">
        <v>97</v>
      </c>
      <c r="B47" s="125" t="s">
        <v>113</v>
      </c>
      <c r="C47" s="108" t="s">
        <v>185</v>
      </c>
      <c r="D47" s="123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24"/>
      <c r="B48" s="126"/>
      <c r="C48" s="109"/>
      <c r="D48" s="124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24"/>
      <c r="B49" s="126"/>
      <c r="C49" s="109"/>
      <c r="D49" s="124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24"/>
      <c r="B50" s="126"/>
      <c r="C50" s="109"/>
      <c r="D50" s="124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4"/>
      <c r="B51" s="126"/>
      <c r="C51" s="109"/>
      <c r="D51" s="124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76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30"/>
      <c r="B52" s="127"/>
      <c r="C52" s="110"/>
      <c r="D52" s="130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23" t="s">
        <v>101</v>
      </c>
      <c r="B53" s="125" t="s">
        <v>89</v>
      </c>
      <c r="C53" s="108" t="s">
        <v>185</v>
      </c>
      <c r="D53" s="123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24"/>
      <c r="B54" s="126"/>
      <c r="C54" s="109"/>
      <c r="D54" s="124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24"/>
      <c r="B55" s="126"/>
      <c r="C55" s="109"/>
      <c r="D55" s="124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24"/>
      <c r="B56" s="126"/>
      <c r="C56" s="109"/>
      <c r="D56" s="124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4"/>
      <c r="B57" s="126"/>
      <c r="C57" s="109"/>
      <c r="D57" s="124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30"/>
      <c r="B58" s="127"/>
      <c r="C58" s="110"/>
      <c r="D58" s="130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23" t="s">
        <v>128</v>
      </c>
      <c r="B59" s="125" t="s">
        <v>130</v>
      </c>
      <c r="C59" s="158">
        <v>2023</v>
      </c>
      <c r="D59" s="111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24"/>
      <c r="B60" s="126"/>
      <c r="C60" s="159"/>
      <c r="D60" s="112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24"/>
      <c r="B61" s="126"/>
      <c r="C61" s="159"/>
      <c r="D61" s="112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24"/>
      <c r="B62" s="126"/>
      <c r="C62" s="159"/>
      <c r="D62" s="112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4"/>
      <c r="B63" s="126"/>
      <c r="C63" s="159"/>
      <c r="D63" s="112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30"/>
      <c r="B64" s="127"/>
      <c r="C64" s="160"/>
      <c r="D64" s="113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23" t="s">
        <v>63</v>
      </c>
      <c r="B65" s="123" t="s">
        <v>80</v>
      </c>
      <c r="C65" s="108" t="s">
        <v>186</v>
      </c>
      <c r="D65" s="111" t="s">
        <v>148</v>
      </c>
      <c r="E65" s="25" t="s">
        <v>47</v>
      </c>
      <c r="F65" s="13">
        <f t="shared" si="16"/>
        <v>832.94999999999993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160.80000000000001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24"/>
      <c r="B66" s="124"/>
      <c r="C66" s="109"/>
      <c r="D66" s="112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24"/>
      <c r="B67" s="124"/>
      <c r="C67" s="109"/>
      <c r="D67" s="112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24"/>
      <c r="B68" s="124"/>
      <c r="C68" s="109"/>
      <c r="D68" s="112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4"/>
      <c r="B69" s="124"/>
      <c r="C69" s="109"/>
      <c r="D69" s="112"/>
      <c r="E69" s="25" t="s">
        <v>57</v>
      </c>
      <c r="F69" s="13">
        <f t="shared" si="16"/>
        <v>832.94999999999993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160.80000000000001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30"/>
      <c r="B70" s="130"/>
      <c r="C70" s="110"/>
      <c r="D70" s="113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23" t="s">
        <v>22</v>
      </c>
      <c r="B71" s="125" t="s">
        <v>106</v>
      </c>
      <c r="C71" s="108" t="s">
        <v>186</v>
      </c>
      <c r="D71" s="111" t="s">
        <v>148</v>
      </c>
      <c r="E71" s="25" t="s">
        <v>47</v>
      </c>
      <c r="F71" s="13">
        <f t="shared" si="16"/>
        <v>832.94999999999993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160.80000000000001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24"/>
      <c r="B72" s="126"/>
      <c r="C72" s="109"/>
      <c r="D72" s="112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24"/>
      <c r="B73" s="126"/>
      <c r="C73" s="109"/>
      <c r="D73" s="112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24"/>
      <c r="B74" s="126"/>
      <c r="C74" s="109"/>
      <c r="D74" s="112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4"/>
      <c r="B75" s="126"/>
      <c r="C75" s="109"/>
      <c r="D75" s="112"/>
      <c r="E75" s="25" t="s">
        <v>57</v>
      </c>
      <c r="F75" s="13">
        <f t="shared" ref="F75:F106" si="30">G75+H75+I75+J75+K75+L75</f>
        <v>832.94999999999993</v>
      </c>
      <c r="G75" s="17">
        <v>200</v>
      </c>
      <c r="H75" s="16">
        <f>200-29.4</f>
        <v>170.6</v>
      </c>
      <c r="I75" s="16">
        <f>139.15</f>
        <v>139.15</v>
      </c>
      <c r="J75" s="165">
        <f>162.4-1.6</f>
        <v>160.80000000000001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30"/>
      <c r="B76" s="127"/>
      <c r="C76" s="110"/>
      <c r="D76" s="113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23" t="s">
        <v>64</v>
      </c>
      <c r="B77" s="123" t="s">
        <v>81</v>
      </c>
      <c r="C77" s="108" t="s">
        <v>185</v>
      </c>
      <c r="D77" s="123" t="s">
        <v>149</v>
      </c>
      <c r="E77" s="19" t="s">
        <v>47</v>
      </c>
      <c r="F77" s="13">
        <f t="shared" si="30"/>
        <v>205037.83162000001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36601.715000000004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24"/>
      <c r="B78" s="124"/>
      <c r="C78" s="109"/>
      <c r="D78" s="124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24"/>
      <c r="B79" s="124"/>
      <c r="C79" s="109"/>
      <c r="D79" s="124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24"/>
      <c r="B80" s="124"/>
      <c r="C80" s="109"/>
      <c r="D80" s="124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4"/>
      <c r="B81" s="124"/>
      <c r="C81" s="109"/>
      <c r="D81" s="124"/>
      <c r="E81" s="19" t="s">
        <v>57</v>
      </c>
      <c r="F81" s="13">
        <f t="shared" si="30"/>
        <v>204155.83162000001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36601.715000000004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30"/>
      <c r="B82" s="130"/>
      <c r="C82" s="110"/>
      <c r="D82" s="124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23" t="s">
        <v>65</v>
      </c>
      <c r="B83" s="125" t="s">
        <v>114</v>
      </c>
      <c r="C83" s="108" t="s">
        <v>187</v>
      </c>
      <c r="D83" s="120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24"/>
      <c r="B84" s="126"/>
      <c r="C84" s="109"/>
      <c r="D84" s="121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24"/>
      <c r="B85" s="126"/>
      <c r="C85" s="109"/>
      <c r="D85" s="121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24"/>
      <c r="B86" s="126"/>
      <c r="C86" s="109"/>
      <c r="D86" s="121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4"/>
      <c r="B87" s="126"/>
      <c r="C87" s="109"/>
      <c r="D87" s="121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30"/>
      <c r="B88" s="127"/>
      <c r="C88" s="110"/>
      <c r="D88" s="122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23" t="s">
        <v>2</v>
      </c>
      <c r="B89" s="125" t="s">
        <v>115</v>
      </c>
      <c r="C89" s="108" t="s">
        <v>181</v>
      </c>
      <c r="D89" s="120" t="s">
        <v>151</v>
      </c>
      <c r="E89" s="19" t="s">
        <v>47</v>
      </c>
      <c r="F89" s="13">
        <f t="shared" si="30"/>
        <v>111905.03099999999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19938.585999999999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24"/>
      <c r="B90" s="126"/>
      <c r="C90" s="109"/>
      <c r="D90" s="121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24"/>
      <c r="B91" s="126"/>
      <c r="C91" s="109"/>
      <c r="D91" s="121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24"/>
      <c r="B92" s="126"/>
      <c r="C92" s="109"/>
      <c r="D92" s="121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4"/>
      <c r="B93" s="126"/>
      <c r="C93" s="109"/>
      <c r="D93" s="121"/>
      <c r="E93" s="19" t="s">
        <v>57</v>
      </c>
      <c r="F93" s="13">
        <f t="shared" si="30"/>
        <v>111905.03099999999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f>19924.978+13.608</f>
        <v>19938.585999999999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30"/>
      <c r="B94" s="127"/>
      <c r="C94" s="110"/>
      <c r="D94" s="122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23" t="s">
        <v>66</v>
      </c>
      <c r="B95" s="125" t="s">
        <v>116</v>
      </c>
      <c r="C95" s="108" t="s">
        <v>185</v>
      </c>
      <c r="D95" s="120" t="s">
        <v>152</v>
      </c>
      <c r="E95" s="19" t="s">
        <v>47</v>
      </c>
      <c r="F95" s="13">
        <f t="shared" si="30"/>
        <v>42040.887000000002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7996.9220000000005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24"/>
      <c r="B96" s="126"/>
      <c r="C96" s="109"/>
      <c r="D96" s="121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24"/>
      <c r="B97" s="126"/>
      <c r="C97" s="109"/>
      <c r="D97" s="121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24"/>
      <c r="B98" s="126"/>
      <c r="C98" s="109"/>
      <c r="D98" s="121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4"/>
      <c r="B99" s="126"/>
      <c r="C99" s="109"/>
      <c r="D99" s="121"/>
      <c r="E99" s="19" t="s">
        <v>57</v>
      </c>
      <c r="F99" s="13">
        <f t="shared" si="30"/>
        <v>42040.887000000002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f>7983.314+13.608</f>
        <v>7996.9220000000005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30"/>
      <c r="B100" s="127"/>
      <c r="C100" s="110"/>
      <c r="D100" s="122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23" t="s">
        <v>91</v>
      </c>
      <c r="B101" s="125" t="s">
        <v>117</v>
      </c>
      <c r="C101" s="108" t="s">
        <v>181</v>
      </c>
      <c r="D101" s="120" t="s">
        <v>153</v>
      </c>
      <c r="E101" s="19" t="s">
        <v>47</v>
      </c>
      <c r="F101" s="13">
        <f t="shared" si="30"/>
        <v>46901.338739999992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8513.2070000000003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24"/>
      <c r="B102" s="126"/>
      <c r="C102" s="109"/>
      <c r="D102" s="121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24"/>
      <c r="B103" s="126"/>
      <c r="C103" s="109"/>
      <c r="D103" s="121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24"/>
      <c r="B104" s="126"/>
      <c r="C104" s="109"/>
      <c r="D104" s="121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4"/>
      <c r="B105" s="126"/>
      <c r="C105" s="109"/>
      <c r="D105" s="121"/>
      <c r="E105" s="19" t="s">
        <v>57</v>
      </c>
      <c r="F105" s="13">
        <f t="shared" si="30"/>
        <v>46901.338739999992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f>8499.599+13.608</f>
        <v>8513.2070000000003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30"/>
      <c r="B106" s="127"/>
      <c r="C106" s="110"/>
      <c r="D106" s="122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57" t="s">
        <v>122</v>
      </c>
      <c r="B107" s="125" t="s">
        <v>123</v>
      </c>
      <c r="C107" s="108" t="s">
        <v>133</v>
      </c>
      <c r="D107" s="120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4"/>
      <c r="B108" s="126"/>
      <c r="C108" s="109"/>
      <c r="D108" s="121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24"/>
      <c r="B109" s="126"/>
      <c r="C109" s="109"/>
      <c r="D109" s="121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24"/>
      <c r="B110" s="126"/>
      <c r="C110" s="109"/>
      <c r="D110" s="121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4"/>
      <c r="B111" s="126"/>
      <c r="C111" s="109"/>
      <c r="D111" s="121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30"/>
      <c r="B112" s="127"/>
      <c r="C112" s="110"/>
      <c r="D112" s="122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57" t="s">
        <v>171</v>
      </c>
      <c r="B113" s="125" t="s">
        <v>172</v>
      </c>
      <c r="C113" s="108">
        <v>2024</v>
      </c>
      <c r="D113" s="120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24"/>
      <c r="B114" s="126"/>
      <c r="C114" s="109"/>
      <c r="D114" s="121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24"/>
      <c r="B115" s="126"/>
      <c r="C115" s="109"/>
      <c r="D115" s="121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24"/>
      <c r="B116" s="126"/>
      <c r="C116" s="109"/>
      <c r="D116" s="121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24"/>
      <c r="B117" s="126"/>
      <c r="C117" s="109"/>
      <c r="D117" s="121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30"/>
      <c r="B118" s="127"/>
      <c r="C118" s="110"/>
      <c r="D118" s="122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1" t="s">
        <v>67</v>
      </c>
      <c r="B119" s="111" t="s">
        <v>83</v>
      </c>
      <c r="C119" s="108" t="s">
        <v>181</v>
      </c>
      <c r="D119" s="111" t="s">
        <v>148</v>
      </c>
      <c r="E119" s="26" t="s">
        <v>47</v>
      </c>
      <c r="F119" s="13">
        <f t="shared" si="43"/>
        <v>436118.87276999996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77594.03469</v>
      </c>
      <c r="K119" s="73">
        <f t="shared" si="49"/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2"/>
      <c r="B120" s="112"/>
      <c r="C120" s="109"/>
      <c r="D120" s="112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2"/>
      <c r="B121" s="112"/>
      <c r="C121" s="109"/>
      <c r="D121" s="112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2"/>
      <c r="B122" s="112"/>
      <c r="C122" s="109"/>
      <c r="D122" s="112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2"/>
      <c r="B123" s="112"/>
      <c r="C123" s="109"/>
      <c r="D123" s="112"/>
      <c r="E123" s="26" t="s">
        <v>57</v>
      </c>
      <c r="F123" s="13">
        <f t="shared" si="43"/>
        <v>429108.40073999995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77271.853170000002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13"/>
      <c r="B124" s="113"/>
      <c r="C124" s="110"/>
      <c r="D124" s="113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1" t="s">
        <v>68</v>
      </c>
      <c r="B125" s="114" t="s">
        <v>98</v>
      </c>
      <c r="C125" s="108" t="s">
        <v>188</v>
      </c>
      <c r="D125" s="102" t="s">
        <v>154</v>
      </c>
      <c r="E125" s="26" t="s">
        <v>47</v>
      </c>
      <c r="F125" s="13">
        <f t="shared" si="43"/>
        <v>38736.530500000001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6484.8190000000004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2"/>
      <c r="B126" s="115"/>
      <c r="C126" s="109"/>
      <c r="D126" s="142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2"/>
      <c r="B127" s="115"/>
      <c r="C127" s="109"/>
      <c r="D127" s="142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2"/>
      <c r="B128" s="115"/>
      <c r="C128" s="109"/>
      <c r="D128" s="142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2"/>
      <c r="B129" s="115"/>
      <c r="C129" s="109"/>
      <c r="D129" s="142"/>
      <c r="E129" s="26" t="s">
        <v>57</v>
      </c>
      <c r="F129" s="13">
        <f t="shared" si="43"/>
        <v>38736.530500000001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f>2895.106+1986.993+1590+12.72</f>
        <v>6484.8190000000004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13"/>
      <c r="B130" s="116"/>
      <c r="C130" s="110"/>
      <c r="D130" s="143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1" t="s">
        <v>69</v>
      </c>
      <c r="B131" s="105" t="s">
        <v>164</v>
      </c>
      <c r="C131" s="108" t="s">
        <v>189</v>
      </c>
      <c r="D131" s="102" t="s">
        <v>155</v>
      </c>
      <c r="E131" s="26" t="s">
        <v>47</v>
      </c>
      <c r="F131" s="13">
        <f t="shared" si="43"/>
        <v>1647.75091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214.4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2"/>
      <c r="B132" s="128"/>
      <c r="C132" s="109"/>
      <c r="D132" s="142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2"/>
      <c r="B133" s="128"/>
      <c r="C133" s="109"/>
      <c r="D133" s="142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2"/>
      <c r="B134" s="128"/>
      <c r="C134" s="109"/>
      <c r="D134" s="14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2"/>
      <c r="B135" s="128"/>
      <c r="C135" s="109"/>
      <c r="D135" s="142"/>
      <c r="E135" s="26" t="s">
        <v>57</v>
      </c>
      <c r="F135" s="13">
        <f t="shared" si="43"/>
        <v>1647.75091</v>
      </c>
      <c r="G135" s="16">
        <v>713</v>
      </c>
      <c r="H135" s="17">
        <f>276.60091</f>
        <v>276.60091</v>
      </c>
      <c r="I135" s="16">
        <f>202.15</f>
        <v>202.15</v>
      </c>
      <c r="J135" s="16">
        <f>241.6-27.2</f>
        <v>214.4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13"/>
      <c r="B136" s="129"/>
      <c r="C136" s="110"/>
      <c r="D136" s="143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1" t="s">
        <v>75</v>
      </c>
      <c r="B137" s="105" t="s">
        <v>100</v>
      </c>
      <c r="C137" s="108" t="s">
        <v>193</v>
      </c>
      <c r="D137" s="102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2"/>
      <c r="B138" s="128"/>
      <c r="C138" s="109"/>
      <c r="D138" s="142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2"/>
      <c r="B139" s="128"/>
      <c r="C139" s="109"/>
      <c r="D139" s="142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2"/>
      <c r="B140" s="128"/>
      <c r="C140" s="109"/>
      <c r="D140" s="142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2"/>
      <c r="B141" s="128"/>
      <c r="C141" s="109"/>
      <c r="D141" s="142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13"/>
      <c r="B142" s="129"/>
      <c r="C142" s="110"/>
      <c r="D142" s="143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1" t="s">
        <v>95</v>
      </c>
      <c r="B143" s="105" t="s">
        <v>99</v>
      </c>
      <c r="C143" s="108" t="s">
        <v>190</v>
      </c>
      <c r="D143" s="102" t="s">
        <v>157</v>
      </c>
      <c r="E143" s="26" t="s">
        <v>47</v>
      </c>
      <c r="F143" s="13">
        <f t="shared" si="56"/>
        <v>3633.3409999999999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1700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2"/>
      <c r="B144" s="128"/>
      <c r="C144" s="109"/>
      <c r="D144" s="142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2"/>
      <c r="B145" s="128"/>
      <c r="C145" s="109"/>
      <c r="D145" s="142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2"/>
      <c r="B146" s="128"/>
      <c r="C146" s="109"/>
      <c r="D146" s="142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2"/>
      <c r="B147" s="128"/>
      <c r="C147" s="109"/>
      <c r="D147" s="142"/>
      <c r="E147" s="26" t="s">
        <v>57</v>
      </c>
      <c r="F147" s="13">
        <f t="shared" si="56"/>
        <v>3633.3409999999999</v>
      </c>
      <c r="G147" s="17"/>
      <c r="H147" s="16">
        <v>61.08</v>
      </c>
      <c r="I147" s="17">
        <f>1872.261</f>
        <v>1872.261</v>
      </c>
      <c r="J147" s="17">
        <v>1700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13"/>
      <c r="B148" s="129"/>
      <c r="C148" s="110"/>
      <c r="D148" s="143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 x14ac:dyDescent="0.2">
      <c r="A149" s="111" t="s">
        <v>92</v>
      </c>
      <c r="B149" s="105" t="s">
        <v>191</v>
      </c>
      <c r="C149" s="108"/>
      <c r="D149" s="102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 x14ac:dyDescent="0.2">
      <c r="A150" s="112"/>
      <c r="B150" s="128"/>
      <c r="C150" s="109"/>
      <c r="D150" s="142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 x14ac:dyDescent="0.2">
      <c r="A151" s="112"/>
      <c r="B151" s="128"/>
      <c r="C151" s="109"/>
      <c r="D151" s="142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 x14ac:dyDescent="0.2">
      <c r="A152" s="112"/>
      <c r="B152" s="128"/>
      <c r="C152" s="109"/>
      <c r="D152" s="142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 x14ac:dyDescent="0.2">
      <c r="A153" s="112"/>
      <c r="B153" s="128"/>
      <c r="C153" s="109"/>
      <c r="D153" s="142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 x14ac:dyDescent="0.2">
      <c r="A154" s="113"/>
      <c r="B154" s="129"/>
      <c r="C154" s="110"/>
      <c r="D154" s="143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1" t="s">
        <v>92</v>
      </c>
      <c r="B155" s="117" t="s">
        <v>118</v>
      </c>
      <c r="C155" s="108" t="s">
        <v>181</v>
      </c>
      <c r="D155" s="102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2"/>
      <c r="B156" s="118"/>
      <c r="C156" s="109"/>
      <c r="D156" s="142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2"/>
      <c r="B157" s="118"/>
      <c r="C157" s="109"/>
      <c r="D157" s="142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2"/>
      <c r="B158" s="118"/>
      <c r="C158" s="109"/>
      <c r="D158" s="142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2"/>
      <c r="B159" s="118"/>
      <c r="C159" s="109"/>
      <c r="D159" s="142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13"/>
      <c r="B160" s="119"/>
      <c r="C160" s="110"/>
      <c r="D160" s="143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1" t="s">
        <v>93</v>
      </c>
      <c r="B161" s="105" t="s">
        <v>84</v>
      </c>
      <c r="C161" s="108" t="s">
        <v>185</v>
      </c>
      <c r="D161" s="102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2"/>
      <c r="B162" s="118"/>
      <c r="C162" s="109"/>
      <c r="D162" s="103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2"/>
      <c r="B163" s="118"/>
      <c r="C163" s="109"/>
      <c r="D163" s="103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2"/>
      <c r="B164" s="118"/>
      <c r="C164" s="109"/>
      <c r="D164" s="103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2"/>
      <c r="B165" s="118"/>
      <c r="C165" s="109"/>
      <c r="D165" s="103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13"/>
      <c r="B166" s="119"/>
      <c r="C166" s="110"/>
      <c r="D166" s="104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1" t="s">
        <v>94</v>
      </c>
      <c r="B167" s="105" t="s">
        <v>119</v>
      </c>
      <c r="C167" s="108" t="s">
        <v>181</v>
      </c>
      <c r="D167" s="134" t="s">
        <v>158</v>
      </c>
      <c r="E167" s="26" t="s">
        <v>47</v>
      </c>
      <c r="F167" s="13">
        <f t="shared" si="58"/>
        <v>202381.65421000001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36417.372669999997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2"/>
      <c r="B168" s="118"/>
      <c r="C168" s="109"/>
      <c r="D168" s="134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2"/>
      <c r="B169" s="118"/>
      <c r="C169" s="109"/>
      <c r="D169" s="134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2"/>
      <c r="B170" s="118"/>
      <c r="C170" s="109"/>
      <c r="D170" s="134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2"/>
      <c r="B171" s="118"/>
      <c r="C171" s="109"/>
      <c r="D171" s="134"/>
      <c r="E171" s="26" t="s">
        <v>57</v>
      </c>
      <c r="F171" s="13">
        <f t="shared" si="58"/>
        <v>202381.65421000001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f>36371.37267+46</f>
        <v>36417.372669999997</v>
      </c>
      <c r="K171" s="17">
        <f>36551.295-0.31949</f>
        <v>36550.975509999997</v>
      </c>
      <c r="L171" s="17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13"/>
      <c r="B172" s="119"/>
      <c r="C172" s="110"/>
      <c r="D172" s="135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 t="s">
        <v>102</v>
      </c>
      <c r="B173" s="105" t="s">
        <v>105</v>
      </c>
      <c r="C173" s="131" t="s">
        <v>195</v>
      </c>
      <c r="D173" s="102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2"/>
      <c r="B174" s="128"/>
      <c r="C174" s="132"/>
      <c r="D174" s="142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2"/>
      <c r="B175" s="128"/>
      <c r="C175" s="132"/>
      <c r="D175" s="142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2"/>
      <c r="B176" s="128"/>
      <c r="C176" s="132"/>
      <c r="D176" s="142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2"/>
      <c r="B177" s="128"/>
      <c r="C177" s="132"/>
      <c r="D177" s="142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17">
        <v>0.31949</v>
      </c>
      <c r="L177" s="17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3"/>
      <c r="B178" s="129"/>
      <c r="C178" s="133"/>
      <c r="D178" s="143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 t="s">
        <v>104</v>
      </c>
      <c r="B179" s="105" t="s">
        <v>125</v>
      </c>
      <c r="C179" s="108" t="s">
        <v>162</v>
      </c>
      <c r="D179" s="102" t="s">
        <v>161</v>
      </c>
      <c r="E179" s="26" t="s">
        <v>47</v>
      </c>
      <c r="F179" s="13">
        <f t="shared" si="58"/>
        <v>1174.92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191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2"/>
      <c r="B180" s="128"/>
      <c r="C180" s="109"/>
      <c r="D180" s="142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2"/>
      <c r="B181" s="128"/>
      <c r="C181" s="109"/>
      <c r="D181" s="142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2"/>
      <c r="B182" s="128"/>
      <c r="C182" s="109"/>
      <c r="D182" s="142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2"/>
      <c r="B183" s="128"/>
      <c r="C183" s="109"/>
      <c r="D183" s="142"/>
      <c r="E183" s="26" t="s">
        <v>57</v>
      </c>
      <c r="F183" s="13">
        <f t="shared" si="58"/>
        <v>1174.92</v>
      </c>
      <c r="G183" s="17">
        <f>475.89</f>
        <v>475.89</v>
      </c>
      <c r="H183" s="16">
        <v>356.5</v>
      </c>
      <c r="I183" s="16">
        <v>151.53</v>
      </c>
      <c r="J183" s="16">
        <v>191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3"/>
      <c r="B184" s="129"/>
      <c r="C184" s="110"/>
      <c r="D184" s="143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 t="s">
        <v>124</v>
      </c>
      <c r="B185" s="105" t="s">
        <v>129</v>
      </c>
      <c r="C185" s="158">
        <v>2023</v>
      </c>
      <c r="D185" s="102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2"/>
      <c r="B186" s="128"/>
      <c r="C186" s="159"/>
      <c r="D186" s="142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2"/>
      <c r="B187" s="128"/>
      <c r="C187" s="159"/>
      <c r="D187" s="142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2"/>
      <c r="B188" s="128"/>
      <c r="C188" s="159"/>
      <c r="D188" s="142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2"/>
      <c r="B189" s="128"/>
      <c r="C189" s="159"/>
      <c r="D189" s="142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13"/>
      <c r="B190" s="129"/>
      <c r="C190" s="160"/>
      <c r="D190" s="143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1" t="s">
        <v>78</v>
      </c>
      <c r="B191" s="111" t="s">
        <v>85</v>
      </c>
      <c r="C191" s="108" t="s">
        <v>187</v>
      </c>
      <c r="D191" s="102" t="s">
        <v>180</v>
      </c>
      <c r="E191" s="26" t="s">
        <v>47</v>
      </c>
      <c r="F191" s="13">
        <f t="shared" si="71"/>
        <v>129172.26946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24907.065499999997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2"/>
      <c r="B192" s="112"/>
      <c r="C192" s="109"/>
      <c r="D192" s="150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2"/>
      <c r="B193" s="112"/>
      <c r="C193" s="109"/>
      <c r="D193" s="150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2"/>
      <c r="B194" s="112"/>
      <c r="C194" s="109"/>
      <c r="D194" s="150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2"/>
      <c r="B195" s="112"/>
      <c r="C195" s="109"/>
      <c r="D195" s="150"/>
      <c r="E195" s="26" t="s">
        <v>57</v>
      </c>
      <c r="F195" s="13">
        <f t="shared" si="71"/>
        <v>56124.121910000009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957.48654999999997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 x14ac:dyDescent="0.2">
      <c r="A196" s="113"/>
      <c r="B196" s="113"/>
      <c r="C196" s="110"/>
      <c r="D196" s="151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2" t="s">
        <v>25</v>
      </c>
      <c r="B197" s="105" t="s">
        <v>108</v>
      </c>
      <c r="C197" s="108" t="s">
        <v>170</v>
      </c>
      <c r="D197" s="102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3"/>
      <c r="B198" s="106"/>
      <c r="C198" s="109"/>
      <c r="D198" s="150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3"/>
      <c r="B199" s="106"/>
      <c r="C199" s="109"/>
      <c r="D199" s="150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3"/>
      <c r="B200" s="106"/>
      <c r="C200" s="109"/>
      <c r="D200" s="150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3"/>
      <c r="B201" s="106"/>
      <c r="C201" s="109"/>
      <c r="D201" s="150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4"/>
      <c r="B202" s="107"/>
      <c r="C202" s="110"/>
      <c r="D202" s="151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 t="s">
        <v>26</v>
      </c>
      <c r="B203" s="105" t="s">
        <v>126</v>
      </c>
      <c r="C203" s="108">
        <v>2022</v>
      </c>
      <c r="D203" s="102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3"/>
      <c r="B204" s="106"/>
      <c r="C204" s="109"/>
      <c r="D204" s="152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3"/>
      <c r="B205" s="106"/>
      <c r="C205" s="109"/>
      <c r="D205" s="152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3"/>
      <c r="B206" s="106"/>
      <c r="C206" s="109"/>
      <c r="D206" s="152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3"/>
      <c r="B207" s="106"/>
      <c r="C207" s="109"/>
      <c r="D207" s="152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4"/>
      <c r="B208" s="107"/>
      <c r="C208" s="110"/>
      <c r="D208" s="153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2" t="s">
        <v>27</v>
      </c>
      <c r="B209" s="105" t="s">
        <v>134</v>
      </c>
      <c r="C209" s="108" t="s">
        <v>187</v>
      </c>
      <c r="D209" s="102" t="s">
        <v>173</v>
      </c>
      <c r="E209" s="26" t="s">
        <v>47</v>
      </c>
      <c r="F209" s="13">
        <f t="shared" si="71"/>
        <v>39787.125999999997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383.51300000000003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3"/>
      <c r="B210" s="106"/>
      <c r="C210" s="109"/>
      <c r="D210" s="150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3"/>
      <c r="B211" s="106"/>
      <c r="C211" s="109"/>
      <c r="D211" s="150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3"/>
      <c r="B212" s="106"/>
      <c r="C212" s="109"/>
      <c r="D212" s="150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3"/>
      <c r="B213" s="106"/>
      <c r="C213" s="109"/>
      <c r="D213" s="150"/>
      <c r="E213" s="26" t="s">
        <v>57</v>
      </c>
      <c r="F213" s="13">
        <f t="shared" si="71"/>
        <v>39787.125999999997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160.856+222.657</f>
        <v>383.51300000000003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4"/>
      <c r="B214" s="107"/>
      <c r="C214" s="110"/>
      <c r="D214" s="151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2" t="s">
        <v>28</v>
      </c>
      <c r="B215" s="117" t="s">
        <v>163</v>
      </c>
      <c r="C215" s="108">
        <v>2022</v>
      </c>
      <c r="D215" s="102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3"/>
      <c r="B216" s="106"/>
      <c r="C216" s="109"/>
      <c r="D216" s="152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3"/>
      <c r="B217" s="106"/>
      <c r="C217" s="109"/>
      <c r="D217" s="152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3"/>
      <c r="B218" s="106"/>
      <c r="C218" s="109"/>
      <c r="D218" s="152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3"/>
      <c r="B219" s="106"/>
      <c r="C219" s="109"/>
      <c r="D219" s="152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4"/>
      <c r="B220" s="107"/>
      <c r="C220" s="110"/>
      <c r="D220" s="153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2" t="s">
        <v>96</v>
      </c>
      <c r="B221" s="144" t="s">
        <v>139</v>
      </c>
      <c r="C221" s="147">
        <v>2022</v>
      </c>
      <c r="D221" s="102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3"/>
      <c r="B222" s="145"/>
      <c r="C222" s="148"/>
      <c r="D222" s="103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3"/>
      <c r="B223" s="145"/>
      <c r="C223" s="148"/>
      <c r="D223" s="103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3"/>
      <c r="B224" s="145"/>
      <c r="C224" s="148"/>
      <c r="D224" s="103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3"/>
      <c r="B225" s="145"/>
      <c r="C225" s="148"/>
      <c r="D225" s="103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4"/>
      <c r="B226" s="146"/>
      <c r="C226" s="149"/>
      <c r="D226" s="104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2" t="s">
        <v>107</v>
      </c>
      <c r="B227" s="105" t="s">
        <v>109</v>
      </c>
      <c r="C227" s="108">
        <v>2023</v>
      </c>
      <c r="D227" s="102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3"/>
      <c r="B228" s="106"/>
      <c r="C228" s="109"/>
      <c r="D228" s="150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3"/>
      <c r="B229" s="106"/>
      <c r="C229" s="109"/>
      <c r="D229" s="150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3"/>
      <c r="B230" s="106"/>
      <c r="C230" s="109"/>
      <c r="D230" s="150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3"/>
      <c r="B231" s="106"/>
      <c r="C231" s="109"/>
      <c r="D231" s="150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4"/>
      <c r="B232" s="107"/>
      <c r="C232" s="110"/>
      <c r="D232" s="151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2" t="s">
        <v>135</v>
      </c>
      <c r="B233" s="105" t="s">
        <v>136</v>
      </c>
      <c r="C233" s="108">
        <v>2023</v>
      </c>
      <c r="D233" s="102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3"/>
      <c r="B234" s="106"/>
      <c r="C234" s="109"/>
      <c r="D234" s="150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3"/>
      <c r="B235" s="106"/>
      <c r="C235" s="109"/>
      <c r="D235" s="150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3"/>
      <c r="B236" s="106"/>
      <c r="C236" s="109"/>
      <c r="D236" s="150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3"/>
      <c r="B237" s="106"/>
      <c r="C237" s="109"/>
      <c r="D237" s="150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4"/>
      <c r="B238" s="107"/>
      <c r="C238" s="110"/>
      <c r="D238" s="151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2" t="s">
        <v>166</v>
      </c>
      <c r="B239" s="105" t="s">
        <v>167</v>
      </c>
      <c r="C239" s="108">
        <v>2024</v>
      </c>
      <c r="D239" s="102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3"/>
      <c r="B240" s="106"/>
      <c r="C240" s="109"/>
      <c r="D240" s="150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3"/>
      <c r="B241" s="106"/>
      <c r="C241" s="109"/>
      <c r="D241" s="150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3"/>
      <c r="B242" s="106"/>
      <c r="C242" s="109"/>
      <c r="D242" s="150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3"/>
      <c r="B243" s="106"/>
      <c r="C243" s="109"/>
      <c r="D243" s="150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3"/>
      <c r="B244" s="106"/>
      <c r="C244" s="109"/>
      <c r="D244" s="150"/>
      <c r="E244" s="158" t="s">
        <v>58</v>
      </c>
      <c r="F244" s="161">
        <f>G244+H244+I244+J244+K244</f>
        <v>0</v>
      </c>
      <c r="G244" s="163">
        <v>0</v>
      </c>
      <c r="H244" s="163">
        <v>0</v>
      </c>
      <c r="I244" s="163">
        <v>0</v>
      </c>
      <c r="J244" s="163">
        <v>0</v>
      </c>
      <c r="K244" s="163">
        <v>0</v>
      </c>
      <c r="L244" s="163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4"/>
      <c r="B245" s="107"/>
      <c r="C245" s="110"/>
      <c r="D245" s="151"/>
      <c r="E245" s="160"/>
      <c r="F245" s="162"/>
      <c r="G245" s="164"/>
      <c r="H245" s="164"/>
      <c r="I245" s="164"/>
      <c r="J245" s="164"/>
      <c r="K245" s="164"/>
      <c r="L245" s="164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2" t="s">
        <v>174</v>
      </c>
      <c r="B246" s="105" t="s">
        <v>175</v>
      </c>
      <c r="C246" s="108" t="s">
        <v>194</v>
      </c>
      <c r="D246" s="102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3"/>
      <c r="B247" s="106"/>
      <c r="C247" s="109"/>
      <c r="D247" s="150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3"/>
      <c r="B248" s="106"/>
      <c r="C248" s="109"/>
      <c r="D248" s="150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3"/>
      <c r="B249" s="106"/>
      <c r="C249" s="109"/>
      <c r="D249" s="150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3"/>
      <c r="B250" s="106"/>
      <c r="C250" s="109"/>
      <c r="D250" s="150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76"/>
      <c r="J250" s="17">
        <f>250+300</f>
        <v>550</v>
      </c>
      <c r="K250" s="16">
        <v>0</v>
      </c>
      <c r="L250" s="16">
        <v>0</v>
      </c>
      <c r="M250" s="33"/>
      <c r="N250" s="33" t="s">
        <v>202</v>
      </c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3"/>
      <c r="B251" s="106"/>
      <c r="C251" s="109"/>
      <c r="D251" s="150"/>
      <c r="E251" s="158" t="s">
        <v>58</v>
      </c>
      <c r="F251" s="161">
        <f>G251+H251+I251+J251+K251</f>
        <v>0</v>
      </c>
      <c r="G251" s="163">
        <v>0</v>
      </c>
      <c r="H251" s="163">
        <v>0</v>
      </c>
      <c r="I251" s="163">
        <v>0</v>
      </c>
      <c r="J251" s="163">
        <v>0</v>
      </c>
      <c r="K251" s="163">
        <v>0</v>
      </c>
      <c r="L251" s="163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4"/>
      <c r="B252" s="107"/>
      <c r="C252" s="110"/>
      <c r="D252" s="151"/>
      <c r="E252" s="160"/>
      <c r="F252" s="162"/>
      <c r="G252" s="164"/>
      <c r="H252" s="164"/>
      <c r="I252" s="164"/>
      <c r="J252" s="164"/>
      <c r="K252" s="164"/>
      <c r="L252" s="164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2" t="s">
        <v>177</v>
      </c>
      <c r="B253" s="105" t="s">
        <v>178</v>
      </c>
      <c r="C253" s="108">
        <v>2024</v>
      </c>
      <c r="D253" s="102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3"/>
      <c r="B254" s="106"/>
      <c r="C254" s="109"/>
      <c r="D254" s="150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3"/>
      <c r="B255" s="106"/>
      <c r="C255" s="109"/>
      <c r="D255" s="150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3"/>
      <c r="B256" s="106"/>
      <c r="C256" s="109"/>
      <c r="D256" s="150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3"/>
      <c r="B257" s="106"/>
      <c r="C257" s="109"/>
      <c r="D257" s="150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3"/>
      <c r="B258" s="106"/>
      <c r="C258" s="109"/>
      <c r="D258" s="150"/>
      <c r="E258" s="158" t="s">
        <v>58</v>
      </c>
      <c r="F258" s="161">
        <f>G258+H258+I258+J258+K258</f>
        <v>0</v>
      </c>
      <c r="G258" s="163">
        <v>0</v>
      </c>
      <c r="H258" s="163">
        <v>0</v>
      </c>
      <c r="I258" s="163">
        <v>0</v>
      </c>
      <c r="J258" s="163">
        <v>0</v>
      </c>
      <c r="K258" s="163">
        <v>0</v>
      </c>
      <c r="L258" s="163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4"/>
      <c r="B259" s="107"/>
      <c r="C259" s="110"/>
      <c r="D259" s="151"/>
      <c r="E259" s="160"/>
      <c r="F259" s="162"/>
      <c r="G259" s="164"/>
      <c r="H259" s="164"/>
      <c r="I259" s="164"/>
      <c r="J259" s="164"/>
      <c r="K259" s="164"/>
      <c r="L259" s="164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 x14ac:dyDescent="0.2">
      <c r="A260" s="102" t="s">
        <v>197</v>
      </c>
      <c r="B260" s="105" t="s">
        <v>199</v>
      </c>
      <c r="C260" s="131" t="s">
        <v>200</v>
      </c>
      <c r="D260" s="102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 x14ac:dyDescent="0.2">
      <c r="A261" s="103"/>
      <c r="B261" s="106"/>
      <c r="C261" s="132"/>
      <c r="D261" s="150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 x14ac:dyDescent="0.2">
      <c r="A262" s="103"/>
      <c r="B262" s="106"/>
      <c r="C262" s="132"/>
      <c r="D262" s="150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 x14ac:dyDescent="0.2">
      <c r="A263" s="103"/>
      <c r="B263" s="106"/>
      <c r="C263" s="132"/>
      <c r="D263" s="150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 x14ac:dyDescent="0.2">
      <c r="A264" s="103"/>
      <c r="B264" s="106"/>
      <c r="C264" s="132"/>
      <c r="D264" s="150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 x14ac:dyDescent="0.2">
      <c r="A265" s="103"/>
      <c r="B265" s="106"/>
      <c r="C265" s="132"/>
      <c r="D265" s="150"/>
      <c r="E265" s="158" t="s">
        <v>58</v>
      </c>
      <c r="F265" s="161">
        <f>G265+H265+I265+J265+K265</f>
        <v>0</v>
      </c>
      <c r="G265" s="163">
        <v>0</v>
      </c>
      <c r="H265" s="163">
        <v>0</v>
      </c>
      <c r="I265" s="163">
        <v>0</v>
      </c>
      <c r="J265" s="163">
        <v>0</v>
      </c>
      <c r="K265" s="163">
        <v>0</v>
      </c>
      <c r="L265" s="163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 x14ac:dyDescent="0.2">
      <c r="A266" s="104"/>
      <c r="B266" s="107"/>
      <c r="C266" s="133"/>
      <c r="D266" s="151"/>
      <c r="E266" s="160"/>
      <c r="F266" s="162"/>
      <c r="G266" s="164"/>
      <c r="H266" s="164"/>
      <c r="I266" s="164"/>
      <c r="J266" s="164"/>
      <c r="K266" s="164"/>
      <c r="L266" s="164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 x14ac:dyDescent="0.2">
      <c r="A267" s="102" t="s">
        <v>198</v>
      </c>
      <c r="B267" s="105" t="s">
        <v>201</v>
      </c>
      <c r="C267" s="131">
        <v>2025</v>
      </c>
      <c r="D267" s="102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 x14ac:dyDescent="0.2">
      <c r="A268" s="103"/>
      <c r="B268" s="106"/>
      <c r="C268" s="132"/>
      <c r="D268" s="150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 x14ac:dyDescent="0.2">
      <c r="A269" s="103"/>
      <c r="B269" s="106"/>
      <c r="C269" s="132"/>
      <c r="D269" s="150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 x14ac:dyDescent="0.2">
      <c r="A270" s="103"/>
      <c r="B270" s="106"/>
      <c r="C270" s="132"/>
      <c r="D270" s="150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 x14ac:dyDescent="0.2">
      <c r="A271" s="103"/>
      <c r="B271" s="106"/>
      <c r="C271" s="132"/>
      <c r="D271" s="150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 x14ac:dyDescent="0.2">
      <c r="A272" s="103"/>
      <c r="B272" s="106"/>
      <c r="C272" s="132"/>
      <c r="D272" s="150"/>
      <c r="E272" s="158" t="s">
        <v>58</v>
      </c>
      <c r="F272" s="161">
        <f>G272+H272+I272+J272+K272</f>
        <v>0</v>
      </c>
      <c r="G272" s="163">
        <v>0</v>
      </c>
      <c r="H272" s="163">
        <v>0</v>
      </c>
      <c r="I272" s="163">
        <v>0</v>
      </c>
      <c r="J272" s="163">
        <v>0</v>
      </c>
      <c r="K272" s="163">
        <v>0</v>
      </c>
      <c r="L272" s="163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 x14ac:dyDescent="0.2">
      <c r="A273" s="104"/>
      <c r="B273" s="107"/>
      <c r="C273" s="133"/>
      <c r="D273" s="151"/>
      <c r="E273" s="160"/>
      <c r="F273" s="162"/>
      <c r="G273" s="164"/>
      <c r="H273" s="164"/>
      <c r="I273" s="164"/>
      <c r="J273" s="164"/>
      <c r="K273" s="164"/>
      <c r="L273" s="164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 x14ac:dyDescent="0.2">
      <c r="A274" s="123"/>
      <c r="B274" s="154" t="s">
        <v>72</v>
      </c>
      <c r="C274" s="108" t="s">
        <v>181</v>
      </c>
      <c r="D274" s="134"/>
      <c r="E274" s="25" t="s">
        <v>47</v>
      </c>
      <c r="F274" s="23">
        <f t="shared" ref="F274:J275" si="83">F11+F65+F77+F119+F191</f>
        <v>1385104.6820100001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247025.99819000001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J274-J191+383.513</f>
        <v>222502.44569000002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 x14ac:dyDescent="0.2">
      <c r="A275" s="124"/>
      <c r="B275" s="155"/>
      <c r="C275" s="109"/>
      <c r="D275" s="134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 x14ac:dyDescent="0.2">
      <c r="A276" s="124"/>
      <c r="B276" s="155"/>
      <c r="C276" s="109"/>
      <c r="D276" s="134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 x14ac:dyDescent="0.2">
      <c r="A277" s="124"/>
      <c r="B277" s="155"/>
      <c r="C277" s="109"/>
      <c r="D277" s="134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 x14ac:dyDescent="0.2">
      <c r="A278" s="124"/>
      <c r="B278" s="155"/>
      <c r="C278" s="109"/>
      <c r="D278" s="134"/>
      <c r="E278" s="25" t="s">
        <v>57</v>
      </c>
      <c r="F278" s="23">
        <f t="shared" si="84"/>
        <v>1302554.8058499999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222646.23772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 x14ac:dyDescent="0.2">
      <c r="A279" s="130"/>
      <c r="B279" s="156"/>
      <c r="C279" s="110"/>
      <c r="D279" s="135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 x14ac:dyDescent="0.2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 x14ac:dyDescent="0.25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 x14ac:dyDescent="0.25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 x14ac:dyDescent="0.2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 x14ac:dyDescent="0.2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 x14ac:dyDescent="0.2">
      <c r="F285" s="37"/>
      <c r="H285" s="61"/>
      <c r="I285" s="61"/>
      <c r="J285" s="61"/>
      <c r="K285" s="68"/>
      <c r="L285" s="68"/>
    </row>
    <row r="286" spans="1:53" s="33" customFormat="1" ht="21.75" customHeight="1" x14ac:dyDescent="0.2">
      <c r="F286" s="37"/>
      <c r="H286" s="61"/>
      <c r="I286" s="61"/>
      <c r="J286" s="61"/>
      <c r="K286" s="68"/>
      <c r="L286" s="68"/>
    </row>
    <row r="287" spans="1:53" s="33" customFormat="1" ht="21.75" customHeight="1" x14ac:dyDescent="0.2">
      <c r="F287" s="37"/>
      <c r="H287" s="61"/>
      <c r="I287" s="61"/>
      <c r="J287" s="61"/>
      <c r="K287" s="68"/>
      <c r="L287" s="68"/>
    </row>
    <row r="288" spans="1:53" s="33" customFormat="1" ht="21.75" customHeight="1" x14ac:dyDescent="0.2">
      <c r="F288" s="37"/>
      <c r="H288" s="61"/>
      <c r="I288" s="61"/>
      <c r="J288" s="61"/>
      <c r="K288" s="68"/>
      <c r="L288" s="68"/>
    </row>
    <row r="289" spans="1:52" s="33" customFormat="1" ht="21.75" customHeight="1" x14ac:dyDescent="0.2">
      <c r="F289" s="37"/>
      <c r="H289" s="61"/>
      <c r="I289" s="61"/>
      <c r="J289" s="61"/>
      <c r="K289" s="68"/>
      <c r="L289" s="68"/>
    </row>
    <row r="290" spans="1:52" s="33" customFormat="1" ht="21.75" customHeight="1" x14ac:dyDescent="0.2">
      <c r="F290" s="37"/>
      <c r="H290" s="61"/>
      <c r="I290" s="61"/>
      <c r="J290" s="61"/>
      <c r="K290" s="68"/>
      <c r="L290" s="68"/>
    </row>
    <row r="291" spans="1:52" s="33" customFormat="1" ht="21.75" customHeight="1" x14ac:dyDescent="0.2">
      <c r="F291" s="37"/>
      <c r="H291" s="61"/>
      <c r="I291" s="61"/>
      <c r="J291" s="61"/>
      <c r="K291" s="68"/>
      <c r="L291" s="68"/>
    </row>
    <row r="292" spans="1:52" s="33" customFormat="1" ht="21.75" customHeight="1" x14ac:dyDescent="0.2">
      <c r="F292" s="37"/>
      <c r="H292" s="61"/>
      <c r="I292" s="61"/>
      <c r="J292" s="61"/>
      <c r="K292" s="68"/>
      <c r="L292" s="68"/>
    </row>
    <row r="293" spans="1:52" s="33" customFormat="1" ht="21.75" customHeight="1" x14ac:dyDescent="0.2">
      <c r="F293" s="37"/>
      <c r="H293" s="61"/>
      <c r="I293" s="61"/>
      <c r="J293" s="61"/>
      <c r="K293" s="68"/>
      <c r="L293" s="68"/>
    </row>
    <row r="294" spans="1:52" s="33" customFormat="1" ht="21.75" customHeight="1" x14ac:dyDescent="0.2">
      <c r="F294" s="37"/>
      <c r="H294" s="61"/>
      <c r="I294" s="61"/>
      <c r="J294" s="61"/>
      <c r="K294" s="68"/>
      <c r="L294" s="68"/>
    </row>
    <row r="295" spans="1:52" s="33" customFormat="1" ht="21.75" customHeight="1" x14ac:dyDescent="0.2">
      <c r="F295" s="37"/>
      <c r="H295" s="61"/>
      <c r="I295" s="61"/>
      <c r="J295" s="61"/>
      <c r="K295" s="68"/>
      <c r="L295" s="68"/>
    </row>
    <row r="296" spans="1:52" s="33" customFormat="1" ht="21.75" customHeight="1" x14ac:dyDescent="0.2">
      <c r="F296" s="37"/>
      <c r="H296" s="61"/>
      <c r="I296" s="61"/>
      <c r="J296" s="61"/>
      <c r="K296" s="68"/>
      <c r="L296" s="68"/>
    </row>
    <row r="297" spans="1:52" s="33" customFormat="1" ht="21.75" customHeight="1" x14ac:dyDescent="0.2">
      <c r="F297" s="37"/>
      <c r="H297" s="61"/>
      <c r="I297" s="61"/>
      <c r="J297" s="61"/>
      <c r="K297" s="68"/>
      <c r="L297" s="68"/>
    </row>
    <row r="298" spans="1:52" s="33" customFormat="1" ht="21.75" customHeight="1" x14ac:dyDescent="0.2">
      <c r="F298" s="37"/>
      <c r="H298" s="61"/>
      <c r="I298" s="61"/>
      <c r="J298" s="61"/>
      <c r="K298" s="68"/>
      <c r="L298" s="68"/>
    </row>
    <row r="299" spans="1:52" s="33" customFormat="1" ht="21.75" customHeight="1" x14ac:dyDescent="0.2">
      <c r="F299" s="37"/>
      <c r="H299" s="61"/>
      <c r="I299" s="61"/>
      <c r="J299" s="61"/>
      <c r="K299" s="68"/>
      <c r="L299" s="68"/>
    </row>
    <row r="300" spans="1:52" s="33" customFormat="1" ht="21.75" customHeight="1" x14ac:dyDescent="0.2">
      <c r="F300" s="37"/>
      <c r="H300" s="61"/>
      <c r="I300" s="61"/>
      <c r="J300" s="61"/>
      <c r="K300" s="68"/>
      <c r="L300" s="68"/>
    </row>
    <row r="301" spans="1:52" s="63" customFormat="1" ht="21.75" customHeight="1" x14ac:dyDescent="0.2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 x14ac:dyDescent="0.2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 x14ac:dyDescent="0.2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 x14ac:dyDescent="0.2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 x14ac:dyDescent="0.2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 x14ac:dyDescent="0.2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 x14ac:dyDescent="0.2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2025-06-02T07:24:10Z</dcterms:modified>
</cp:coreProperties>
</file>